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rajapati\Downloads\"/>
    </mc:Choice>
  </mc:AlternateContent>
  <bookViews>
    <workbookView xWindow="0" yWindow="0" windowWidth="17415" windowHeight="9075"/>
  </bookViews>
  <sheets>
    <sheet name="Standard ROI" sheetId="1" r:id="rId1"/>
    <sheet name="Reverse ROI" sheetId="2" r:id="rId2"/>
  </sheets>
  <calcPr calcId="162913"/>
  <extLst>
    <ext uri="GoogleSheetsCustomDataVersion2">
      <go:sheetsCustomData xmlns:go="http://customooxmlschemas.google.com/" r:id="rId6" roundtripDataChecksum="0RKJ2ChETIV9wAuwB9gzuQyJwAlAZlXj5ELTzv3cBnY="/>
    </ext>
  </extLst>
</workbook>
</file>

<file path=xl/calcChain.xml><?xml version="1.0" encoding="utf-8"?>
<calcChain xmlns="http://schemas.openxmlformats.org/spreadsheetml/2006/main">
  <c r="E18" i="2" l="1"/>
  <c r="E22" i="2" s="1"/>
  <c r="E24" i="2" s="1"/>
  <c r="D17" i="2"/>
  <c r="C17" i="2"/>
  <c r="D17" i="1"/>
  <c r="E18" i="1" s="1"/>
  <c r="E22" i="1" s="1"/>
  <c r="E24" i="1" s="1"/>
  <c r="C17" i="1"/>
</calcChain>
</file>

<file path=xl/comments1.xml><?xml version="1.0" encoding="utf-8"?>
<comments xmlns="http://schemas.openxmlformats.org/spreadsheetml/2006/main">
  <authors>
    <author/>
  </authors>
  <commentList>
    <comment ref="E11" authorId="0" shapeId="0">
      <text>
        <r>
          <rPr>
            <sz val="11"/>
            <color theme="1"/>
            <rFont val="Calibri"/>
            <scheme val="minor"/>
          </rPr>
          <t>======
ID#AAAA1c5W-VI
Sean McKittrick    (2023-07-21 16:01:56)
Your estimated quote or budget.</t>
        </r>
      </text>
    </comment>
    <comment ref="C14" authorId="0" shapeId="0">
      <text>
        <r>
          <rPr>
            <sz val="11"/>
            <color theme="1"/>
            <rFont val="Calibri"/>
            <scheme val="minor"/>
          </rPr>
          <t>======
ID#AAAA1c5W-UI
Sean McKittrick    (2023-07-21 16:01:56)
How many shifts do you currently have.</t>
        </r>
      </text>
    </comment>
    <comment ref="D14" authorId="0" shapeId="0">
      <text>
        <r>
          <rPr>
            <sz val="11"/>
            <color theme="1"/>
            <rFont val="Calibri"/>
            <scheme val="minor"/>
          </rPr>
          <t>======
ID#AAAA1c5W-VA
Sean McKittrick    (2023-07-21 16:01:56)
How many shifts can your automated solution run? A custom machine can include hands off, lights out manufacturing, allowing you to add more shifts.</t>
        </r>
      </text>
    </comment>
    <comment ref="C15" authorId="0" shapeId="0">
      <text>
        <r>
          <rPr>
            <sz val="11"/>
            <color theme="1"/>
            <rFont val="Calibri"/>
            <scheme val="minor"/>
          </rPr>
          <t>======
ID#AAAA1c5W-VE
Sean McKittrick    (2023-07-21 16:01:56)
How many employees do you need to work each shift?</t>
        </r>
      </text>
    </comment>
    <comment ref="D15" authorId="0" shapeId="0">
      <text>
        <r>
          <rPr>
            <sz val="11"/>
            <color theme="1"/>
            <rFont val="Calibri"/>
            <scheme val="minor"/>
          </rPr>
          <t>======
ID#AAAA1c5W-UU
Sean McKittrick    (2023-07-21 16:01:56)
Do you still need an operator for your automated solution, minimal tending, or partial shifts?</t>
        </r>
      </text>
    </comment>
    <comment ref="C16" authorId="0" shapeId="0">
      <text>
        <r>
          <rPr>
            <sz val="11"/>
            <color theme="1"/>
            <rFont val="Calibri"/>
            <scheme val="minor"/>
          </rPr>
          <t>======
ID#AAAA1c5W-Tw
Sean McKittrick    (2023-07-21 16:01:56)
How much does it cost per employee each year combining wages, benefits, and any additional compensation?</t>
        </r>
      </text>
    </comment>
    <comment ref="D16" authorId="0" shapeId="0">
      <text>
        <r>
          <rPr>
            <sz val="11"/>
            <color theme="1"/>
            <rFont val="Calibri"/>
            <scheme val="minor"/>
          </rPr>
          <t>======
ID#AAAA1c5W-Us
Sean McKittrick    (2023-07-21 16:01:56)
How much does it cost per employee each year combining wages, benefits, and any additional compensation?</t>
        </r>
      </text>
    </comment>
    <comment ref="C17" authorId="0" shapeId="0">
      <text>
        <r>
          <rPr>
            <sz val="11"/>
            <color theme="1"/>
            <rFont val="Calibri"/>
            <scheme val="minor"/>
          </rPr>
          <t>======
ID#AAAA1c5W-U8
Sean McKittrick    (2023-07-21 16:01:56)
How much your manual process costs your production in a year.</t>
        </r>
      </text>
    </comment>
    <comment ref="D17" authorId="0" shapeId="0">
      <text>
        <r>
          <rPr>
            <sz val="11"/>
            <color theme="1"/>
            <rFont val="Calibri"/>
            <scheme val="minor"/>
          </rPr>
          <t>======
ID#AAAA1c5W-U4
Sean McKittrick    (2023-07-21 16:01:56)
Compare how much you spend on employees doing partial shifts to operate your machine to your full manual process.</t>
        </r>
      </text>
    </comment>
    <comment ref="E18" authorId="0" shapeId="0">
      <text>
        <r>
          <rPr>
            <sz val="11"/>
            <color theme="1"/>
            <rFont val="Calibri"/>
            <scheme val="minor"/>
          </rPr>
          <t>======
ID#AAAA1c5W-UM
Sean McKittrick    (2023-07-21 16:01:56)
The difference in what you pay for manual labor per year versus what you pay for labor costs on your automated machine.</t>
        </r>
      </text>
    </comment>
    <comment ref="E20" authorId="0" shapeId="0">
      <text>
        <r>
          <rPr>
            <sz val="11"/>
            <color theme="1"/>
            <rFont val="Calibri"/>
            <scheme val="minor"/>
          </rPr>
          <t>======
ID#AAAA1c5W-VM
Sean McKittrick    (2023-07-21 16:01:56)
A custom automated solution can be designed to increase production speed, safety, quality, consistency, retention, satisfaction, and ability to pursue additional sales and opportunities. Consider what costs are eliminated by an automated solution and add them together here.</t>
        </r>
      </text>
    </comment>
    <comment ref="E22" authorId="0" shapeId="0">
      <text>
        <r>
          <rPr>
            <sz val="11"/>
            <color theme="1"/>
            <rFont val="Calibri"/>
            <scheme val="minor"/>
          </rPr>
          <t>======
ID#AAAA1c5W-Uo
Sean McKittrick    (2023-07-21 16:01:56)
These aren't just the savings to achieve ROI, this is the additional profit you gain each year with your custom automated machine over manual labor.</t>
        </r>
      </text>
    </comment>
    <comment ref="E24" authorId="0" shapeId="0">
      <text>
        <r>
          <rPr>
            <sz val="11"/>
            <color theme="1"/>
            <rFont val="Calibri"/>
            <scheme val="minor"/>
          </rPr>
          <t>======
ID#AAAA1c5W-VQ
Sean McKittrick    (2023-07-21 16:01:56)
How long it takes in years for you to achieve your return on investment.</t>
        </r>
      </text>
    </comment>
  </commentList>
  <extLst>
    <ext xmlns:r="http://schemas.openxmlformats.org/officeDocument/2006/relationships" uri="GoogleSheetsCustomDataVersion2">
      <go:sheetsCustomData xmlns:go="http://customooxmlschemas.google.com/" r:id="rId1" roundtripDataSignature="AMtx7mhQI8eGYzYChE3W2hkC5IJeMu9OhA=="/>
    </ext>
  </extLst>
</comments>
</file>

<file path=xl/comments2.xml><?xml version="1.0" encoding="utf-8"?>
<comments xmlns="http://schemas.openxmlformats.org/spreadsheetml/2006/main">
  <authors>
    <author/>
  </authors>
  <commentList>
    <comment ref="E11" authorId="0" shapeId="0">
      <text>
        <r>
          <rPr>
            <sz val="11"/>
            <color theme="1"/>
            <rFont val="Calibri"/>
            <scheme val="minor"/>
          </rPr>
          <t>======
ID#AAAA1c5W-UY
Sean McKittrick    (2023-07-21 16:01:56)
Set an ideal return on investment timeframe for your project.</t>
        </r>
      </text>
    </comment>
    <comment ref="C14" authorId="0" shapeId="0">
      <text>
        <r>
          <rPr>
            <sz val="11"/>
            <color theme="1"/>
            <rFont val="Calibri"/>
            <scheme val="minor"/>
          </rPr>
          <t>======
ID#AAAA1c5W-Uc
Sean McKittrick    (2023-07-21 16:01:56)
How many shifts do you currently have.</t>
        </r>
      </text>
    </comment>
    <comment ref="D14" authorId="0" shapeId="0">
      <text>
        <r>
          <rPr>
            <sz val="11"/>
            <color theme="1"/>
            <rFont val="Calibri"/>
            <scheme val="minor"/>
          </rPr>
          <t>======
ID#AAAA1c5W-T8
Sean McKittrick    (2023-07-21 16:01:56)
How many shifts can your automated solution run? A custom machine can include hands off, lights out manufacturing, allowing you to add more shifts.</t>
        </r>
      </text>
    </comment>
    <comment ref="C15" authorId="0" shapeId="0">
      <text>
        <r>
          <rPr>
            <sz val="11"/>
            <color theme="1"/>
            <rFont val="Calibri"/>
            <scheme val="minor"/>
          </rPr>
          <t>======
ID#AAAA1c5W-U0
Sean McKittrick    (2023-07-21 16:01:56)
How many employees do you need to work each shift?</t>
        </r>
      </text>
    </comment>
    <comment ref="D15" authorId="0" shapeId="0">
      <text>
        <r>
          <rPr>
            <sz val="11"/>
            <color theme="1"/>
            <rFont val="Calibri"/>
            <scheme val="minor"/>
          </rPr>
          <t>======
ID#AAAA1c5W-T4
Sean McKittrick    (2023-07-21 16:01:56)
Do you still need an operator for your automated solution, minimal tending, or partial shifts?</t>
        </r>
      </text>
    </comment>
    <comment ref="C16" authorId="0" shapeId="0">
      <text>
        <r>
          <rPr>
            <sz val="11"/>
            <color theme="1"/>
            <rFont val="Calibri"/>
            <scheme val="minor"/>
          </rPr>
          <t>======
ID#AAAA1c5W-UQ
Sean McKittrick    (2023-07-21 16:01:56)
How much does it cost per employee each year combining wages, benefits, and any additional compensation?</t>
        </r>
      </text>
    </comment>
    <comment ref="D16" authorId="0" shapeId="0">
      <text>
        <r>
          <rPr>
            <sz val="11"/>
            <color theme="1"/>
            <rFont val="Calibri"/>
            <scheme val="minor"/>
          </rPr>
          <t>======
ID#AAAA1c5W-T0
Sean McKittrick    (2023-07-21 16:01:56)
How much does it cost per employee each year combining wages, benefits, and any additional compensation?</t>
        </r>
      </text>
    </comment>
    <comment ref="C17" authorId="0" shapeId="0">
      <text>
        <r>
          <rPr>
            <sz val="11"/>
            <color theme="1"/>
            <rFont val="Calibri"/>
            <scheme val="minor"/>
          </rPr>
          <t>======
ID#AAAA1c5W-Ug
Sean McKittrick    (2023-07-21 16:01:56)
How much your manual process costs your production in a year.</t>
        </r>
      </text>
    </comment>
    <comment ref="D17" authorId="0" shapeId="0">
      <text>
        <r>
          <rPr>
            <sz val="11"/>
            <color theme="1"/>
            <rFont val="Calibri"/>
            <scheme val="minor"/>
          </rPr>
          <t>======
ID#AAAA1c5W-UA
Sean McKittrick    (2023-07-21 16:01:56)
Compare how much you spend on employees doing partial shifts to operate your machine to your full manual process.</t>
        </r>
      </text>
    </comment>
    <comment ref="E18" authorId="0" shapeId="0">
      <text>
        <r>
          <rPr>
            <sz val="11"/>
            <color theme="1"/>
            <rFont val="Calibri"/>
            <scheme val="minor"/>
          </rPr>
          <t>======
ID#AAAA1c5W-UE
Sean McKittrick    (2023-07-21 16:01:56)
The difference in what you pay for manual labor per year versus what you pay for labor costs on your automated machine.</t>
        </r>
      </text>
    </comment>
    <comment ref="E20" authorId="0" shapeId="0">
      <text>
        <r>
          <rPr>
            <sz val="11"/>
            <color theme="1"/>
            <rFont val="Calibri"/>
            <scheme val="minor"/>
          </rPr>
          <t>======
ID#AAAA1c5W-Uw
Sean McKittrick    (2023-07-21 16:01:56)
A custom automated solution can be designed to increase production speed, safety, quality, consistency, retention, satisfaction, and ability to pursue additional sales and opportunities. Consider what costs are eliminated by an automated solution and add them together here.</t>
        </r>
      </text>
    </comment>
    <comment ref="E22" authorId="0" shapeId="0">
      <text>
        <r>
          <rPr>
            <sz val="11"/>
            <color theme="1"/>
            <rFont val="Calibri"/>
            <scheme val="minor"/>
          </rPr>
          <t>======
ID#AAAA1c5W-Uk
Sean McKittrick    (2023-07-21 16:01:56)
These aren't just the savings to achieve ROI, this is the additional profit you gain each year with your custom automated machine over manual labor.</t>
        </r>
      </text>
    </comment>
    <comment ref="E24" authorId="0" shapeId="0">
      <text>
        <r>
          <rPr>
            <sz val="11"/>
            <color theme="1"/>
            <rFont val="Calibri"/>
            <scheme val="minor"/>
          </rPr>
          <t>======
ID#AAAA1c5W-Ts
Sean McKittrick    (2023-07-21 16:01:56)
A realistic suggested budget for your project. This will help you get a sense of what you should be spending on your project.</t>
        </r>
      </text>
    </comment>
  </commentList>
  <extLst>
    <ext xmlns:r="http://schemas.openxmlformats.org/officeDocument/2006/relationships" uri="GoogleSheetsCustomDataVersion2">
      <go:sheetsCustomData xmlns:go="http://customooxmlschemas.google.com/" r:id="rId1" roundtripDataSignature="AMtx7mgERVr/gLBMQacvyN6gIHQdDFeztg=="/>
    </ext>
  </extLst>
</comments>
</file>

<file path=xl/sharedStrings.xml><?xml version="1.0" encoding="utf-8"?>
<sst xmlns="http://schemas.openxmlformats.org/spreadsheetml/2006/main" count="34" uniqueCount="21">
  <si>
    <t xml:space="preserve">User Input </t>
  </si>
  <si>
    <r>
      <rPr>
        <b/>
        <sz val="11"/>
        <color rgb="FF000000"/>
        <rFont val="Calibri"/>
        <family val="2"/>
      </rPr>
      <t xml:space="preserve">How to Use: </t>
    </r>
    <r>
      <rPr>
        <sz val="11"/>
        <color rgb="FF000000"/>
        <rFont val="Calibri"/>
        <family val="2"/>
      </rPr>
      <t xml:space="preserve">The Standard ROI calculator is for helping identify automation opportunites by evalauting labor and increased cash flow to determine if those values align with a realistic return on investment (ROI). To use this tool you simply fillin the following. 
1 - The cost of your estimated automation quote or budget.
2 - How many shifts are you running now and in the automated state. 
3 - How many employees are on each shift now and the target number in the automated state. 
4 - What is that employees compensation package (Hourly rate and benefits). 
5 - Will automation provide other increases in revenue or cost savings? If so, provide rough valuations from your application. </t>
    </r>
  </si>
  <si>
    <t>Calculated</t>
  </si>
  <si>
    <t>Cost of Automation</t>
  </si>
  <si>
    <t>Annual Labor Costs</t>
  </si>
  <si>
    <t>Manual Process</t>
  </si>
  <si>
    <t>Automated Process</t>
  </si>
  <si>
    <t>Shifts per Day</t>
  </si>
  <si>
    <t>Employee(s) on a Shift</t>
  </si>
  <si>
    <t>Employee Total Compensation</t>
  </si>
  <si>
    <t>Labor Costs</t>
  </si>
  <si>
    <t xml:space="preserve">Annual Labor Displacement </t>
  </si>
  <si>
    <t>Additional Profit from increased Revenue or other cost saving opportunties (Scrap, Tooling, Safety, etc.)</t>
  </si>
  <si>
    <r>
      <rPr>
        <b/>
        <sz val="11"/>
        <color rgb="FF000000"/>
        <rFont val="Calibri"/>
        <family val="2"/>
      </rPr>
      <t xml:space="preserve">Results: </t>
    </r>
    <r>
      <rPr>
        <sz val="11"/>
        <color rgb="FF000000"/>
        <rFont val="Calibri"/>
        <family val="2"/>
      </rPr>
      <t>By using the standard ROI calculator you will be able to input your automation quotes to evaluate how long until you get your money back and ultimelty a return on your investment.</t>
    </r>
  </si>
  <si>
    <t xml:space="preserve">Cash Flow Opportunity </t>
  </si>
  <si>
    <t xml:space="preserve">Years to ROI </t>
  </si>
  <si>
    <t>---------</t>
  </si>
  <si>
    <r>
      <rPr>
        <b/>
        <sz val="11"/>
        <color rgb="FF000000"/>
        <rFont val="Calibri"/>
        <family val="2"/>
      </rPr>
      <t xml:space="preserve">How to Use: </t>
    </r>
    <r>
      <rPr>
        <sz val="11"/>
        <color rgb="FF000000"/>
        <rFont val="Calibri"/>
        <family val="2"/>
      </rPr>
      <t xml:space="preserve">The Reverse ROI calculator identifies automation opportunities by measuring labor and increased cash flow to determine a realistic automation budget. To use this tool you simply enter the following:
1 - How many years your company targets to get an ROI. 
2 - How many shifts are you running now versus the automated state. 
3 - How many employees are on each shift now and the target number in the automated state. 
4 - Total per employee compensation package (Hourly rate and benefits). 
5 - Will automation provide other increases in revenue or cost savings? If so, provide rough valuations from your application. </t>
    </r>
  </si>
  <si>
    <t xml:space="preserve">Target Years to ROI </t>
  </si>
  <si>
    <r>
      <rPr>
        <b/>
        <sz val="11"/>
        <color rgb="FF000000"/>
        <rFont val="Calibri"/>
        <family val="2"/>
      </rPr>
      <t xml:space="preserve">Results: </t>
    </r>
    <r>
      <rPr>
        <sz val="11"/>
        <color rgb="FF000000"/>
        <rFont val="Calibri"/>
        <family val="2"/>
      </rPr>
      <t xml:space="preserve">You identify a budget value based on hard manufacturing numbers. Weigh the difference between whether you are considering a viable automation opportunity or if you should invest time and money elsewhere. </t>
    </r>
  </si>
  <si>
    <t xml:space="preserve">Machine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</si>
</sst>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409]* #,##0_);_([$$-409]* \(#,##0\);_([$$-409]* &quot;-&quot;??_);_(@_)"/>
    <numFmt numFmtId="165" formatCode="_([$$-409]* #,##0.00_);_([$$-409]* \(#,##0.00\);_([$$-409]* &quot;-&quot;??_);_(@_)"/>
  </numFmts>
  <fonts count="8" x14ac:knownFonts="1">
    <font>
      <sz val="11"/>
      <color theme="1"/>
      <name val="Calibri"/>
      <scheme val="minor"/>
    </font>
    <font>
      <sz val="11"/>
      <color theme="1"/>
      <name val="Calibri"/>
      <family val="2"/>
    </font>
    <font>
      <sz val="11"/>
      <name val="Calibri"/>
      <family val="2"/>
    </font>
    <font>
      <b/>
      <sz val="11"/>
      <color rgb="FF000000"/>
      <name val="Calibri"/>
      <family val="2"/>
    </font>
    <font>
      <b/>
      <sz val="11"/>
      <color theme="1"/>
      <name val="Calibri"/>
      <family val="2"/>
    </font>
    <font>
      <b/>
      <sz val="9"/>
      <color theme="1"/>
      <name val="Calibri"/>
      <family val="2"/>
    </font>
    <font>
      <sz val="9"/>
      <color theme="1"/>
      <name val="Calibri"/>
      <family val="2"/>
    </font>
    <font>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rgb="FFFF9900"/>
        <bgColor rgb="FFFF9900"/>
      </patternFill>
    </fill>
    <fill>
      <patternFill patternType="solid">
        <fgColor rgb="FFD8D8D8"/>
        <bgColor rgb="FFD8D8D8"/>
      </patternFill>
    </fill>
    <fill>
      <patternFill patternType="solid">
        <fgColor rgb="FFE2EFDA"/>
        <bgColor rgb="FFE2EFDA"/>
      </patternFill>
    </fill>
    <fill>
      <patternFill patternType="solid">
        <fgColor rgb="FFD0CECE"/>
        <bgColor rgb="FFD0CECE"/>
      </patternFill>
    </fill>
  </fills>
  <borders count="3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64">
    <xf numFmtId="0" fontId="0" fillId="0" borderId="0" xfId="0" applyFont="1" applyAlignment="1"/>
    <xf numFmtId="0" fontId="1" fillId="2" borderId="1" xfId="0"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164" fontId="1" fillId="2" borderId="15" xfId="0" applyNumberFormat="1" applyFont="1" applyFill="1" applyBorder="1" applyAlignment="1">
      <alignment horizontal="center"/>
    </xf>
    <xf numFmtId="0" fontId="6" fillId="5" borderId="16" xfId="0" applyFont="1" applyFill="1" applyBorder="1" applyAlignment="1">
      <alignment horizontal="center" vertical="center" wrapText="1"/>
    </xf>
    <xf numFmtId="0" fontId="6" fillId="3" borderId="17" xfId="0" applyFont="1" applyFill="1" applyBorder="1" applyAlignment="1">
      <alignment horizontal="center" vertical="center"/>
    </xf>
    <xf numFmtId="164" fontId="1" fillId="2" borderId="18" xfId="0" applyNumberFormat="1" applyFont="1" applyFill="1" applyBorder="1" applyAlignment="1">
      <alignment horizontal="center"/>
    </xf>
    <xf numFmtId="164" fontId="6" fillId="3" borderId="17" xfId="0" applyNumberFormat="1" applyFont="1" applyFill="1" applyBorder="1" applyAlignment="1">
      <alignment horizontal="center" vertical="center"/>
    </xf>
    <xf numFmtId="0" fontId="5" fillId="4" borderId="19" xfId="0" applyFont="1" applyFill="1" applyBorder="1" applyAlignment="1">
      <alignment horizontal="center" vertical="center" wrapText="1"/>
    </xf>
    <xf numFmtId="164" fontId="5" fillId="4" borderId="20" xfId="0" applyNumberFormat="1" applyFont="1" applyFill="1" applyBorder="1" applyAlignment="1">
      <alignment horizontal="center" vertical="center"/>
    </xf>
    <xf numFmtId="0" fontId="1" fillId="2" borderId="23" xfId="0" applyFont="1" applyFill="1" applyBorder="1" applyAlignment="1">
      <alignment horizontal="center"/>
    </xf>
    <xf numFmtId="0" fontId="1" fillId="2" borderId="1" xfId="0" applyFont="1" applyFill="1" applyBorder="1" applyAlignment="1">
      <alignment horizontal="center"/>
    </xf>
    <xf numFmtId="164" fontId="1" fillId="3" borderId="22" xfId="0" applyNumberFormat="1" applyFont="1" applyFill="1" applyBorder="1" applyAlignment="1">
      <alignment horizontal="center" vertical="center"/>
    </xf>
    <xf numFmtId="164" fontId="1" fillId="4" borderId="30" xfId="0" applyNumberFormat="1" applyFont="1" applyFill="1" applyBorder="1" applyAlignment="1">
      <alignment horizontal="center"/>
    </xf>
    <xf numFmtId="49" fontId="1" fillId="2" borderId="1" xfId="0" applyNumberFormat="1" applyFont="1" applyFill="1" applyBorder="1"/>
    <xf numFmtId="165" fontId="1" fillId="2" borderId="1" xfId="0" applyNumberFormat="1" applyFont="1" applyFill="1" applyBorder="1"/>
    <xf numFmtId="0" fontId="1" fillId="3" borderId="12" xfId="0" applyFont="1" applyFill="1" applyBorder="1" applyAlignment="1">
      <alignment horizontal="center"/>
    </xf>
    <xf numFmtId="0" fontId="1" fillId="2" borderId="15" xfId="0" applyFont="1" applyFill="1" applyBorder="1" applyAlignment="1">
      <alignment horizontal="center"/>
    </xf>
    <xf numFmtId="0" fontId="1" fillId="2" borderId="18" xfId="0" applyFont="1" applyFill="1" applyBorder="1" applyAlignment="1">
      <alignment horizontal="center"/>
    </xf>
    <xf numFmtId="164" fontId="1" fillId="2" borderId="1" xfId="0" applyNumberFormat="1" applyFont="1" applyFill="1" applyBorder="1" applyAlignment="1">
      <alignment horizontal="center"/>
    </xf>
    <xf numFmtId="0" fontId="1" fillId="2" borderId="1" xfId="0" applyFont="1" applyFill="1" applyBorder="1" applyAlignment="1">
      <alignment vertical="center"/>
    </xf>
    <xf numFmtId="164" fontId="1" fillId="4" borderId="22" xfId="0" applyNumberFormat="1" applyFont="1" applyFill="1" applyBorder="1" applyAlignment="1">
      <alignment horizontal="center" vertical="center"/>
    </xf>
    <xf numFmtId="0" fontId="0" fillId="0" borderId="0" xfId="0" applyFont="1" applyAlignment="1">
      <alignment vertical="center"/>
    </xf>
    <xf numFmtId="164" fontId="1" fillId="6" borderId="1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164" fontId="1" fillId="4" borderId="30" xfId="0" applyNumberFormat="1" applyFont="1" applyFill="1" applyBorder="1" applyAlignment="1">
      <alignment horizontal="center" vertical="center"/>
    </xf>
    <xf numFmtId="49" fontId="1" fillId="2" borderId="1" xfId="0" applyNumberFormat="1" applyFont="1" applyFill="1" applyBorder="1" applyAlignment="1">
      <alignment vertical="center"/>
    </xf>
    <xf numFmtId="0" fontId="6" fillId="5" borderId="21"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5" borderId="27" xfId="0" applyFont="1" applyFill="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1" fillId="2" borderId="2" xfId="0" applyFont="1" applyFill="1" applyBorder="1" applyAlignment="1">
      <alignment horizontal="center"/>
    </xf>
    <xf numFmtId="0" fontId="2" fillId="0" borderId="34" xfId="0" applyFont="1" applyBorder="1"/>
    <xf numFmtId="0" fontId="2" fillId="0" borderId="3" xfId="0" applyFont="1" applyBorder="1"/>
    <xf numFmtId="0" fontId="3" fillId="2" borderId="4" xfId="0" applyFont="1" applyFill="1" applyBorder="1" applyAlignment="1">
      <alignment horizontal="left" vertical="top"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24" xfId="0" applyFont="1" applyBorder="1"/>
    <xf numFmtId="0" fontId="2" fillId="0" borderId="25" xfId="0" applyFont="1" applyBorder="1"/>
    <xf numFmtId="0" fontId="2" fillId="0" borderId="26" xfId="0" applyFont="1" applyBorder="1"/>
    <xf numFmtId="0" fontId="4" fillId="5" borderId="9" xfId="0"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1" fillId="5" borderId="21" xfId="0" applyFont="1" applyFill="1" applyBorder="1" applyAlignment="1">
      <alignment horizontal="center" vertical="center" wrapText="1"/>
    </xf>
    <xf numFmtId="0" fontId="2" fillId="0" borderId="31" xfId="0" applyFont="1" applyBorder="1"/>
    <xf numFmtId="0" fontId="2" fillId="0" borderId="32" xfId="0" applyFont="1" applyBorder="1"/>
    <xf numFmtId="0" fontId="2" fillId="0" borderId="33" xfId="0" applyFont="1" applyBorder="1"/>
    <xf numFmtId="0" fontId="2" fillId="0" borderId="10" xfId="0" applyFont="1" applyBorder="1"/>
    <xf numFmtId="0" fontId="2" fillId="0" borderId="11" xfId="0" applyFont="1" applyBorder="1"/>
    <xf numFmtId="0" fontId="4" fillId="5" borderId="27" xfId="0" applyFont="1" applyFill="1" applyBorder="1" applyAlignment="1">
      <alignment horizontal="center"/>
    </xf>
    <xf numFmtId="0" fontId="2" fillId="0" borderId="28" xfId="0" applyFont="1" applyBorder="1"/>
    <xf numFmtId="0" fontId="2" fillId="0" borderId="29" xfId="0" applyFont="1" applyBorder="1"/>
    <xf numFmtId="0" fontId="4" fillId="5" borderId="9"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428625</xdr:colOff>
      <xdr:row>1</xdr:row>
      <xdr:rowOff>0</xdr:rowOff>
    </xdr:from>
    <xdr:ext cx="6115050" cy="9239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476250</xdr:colOff>
      <xdr:row>0</xdr:row>
      <xdr:rowOff>180975</xdr:rowOff>
    </xdr:from>
    <xdr:ext cx="6143625" cy="9144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0"/>
  <sheetViews>
    <sheetView showGridLines="0" tabSelected="1" workbookViewId="0">
      <selection activeCell="H28" sqref="H28"/>
    </sheetView>
  </sheetViews>
  <sheetFormatPr defaultColWidth="14.42578125" defaultRowHeight="15" customHeight="1" x14ac:dyDescent="0.25"/>
  <cols>
    <col min="1" max="1" width="4.28515625" customWidth="1"/>
    <col min="2" max="2" width="14.42578125" customWidth="1"/>
    <col min="3" max="4" width="8.7109375" customWidth="1"/>
    <col min="5" max="5" width="17.140625" customWidth="1"/>
    <col min="6" max="6" width="3.7109375" customWidth="1"/>
    <col min="7" max="26" width="8.7109375" customWidth="1"/>
  </cols>
  <sheetData>
    <row r="1" spans="1:13" ht="14.25" customHeight="1" x14ac:dyDescent="0.25"/>
    <row r="2" spans="1:13" ht="14.25" customHeight="1" x14ac:dyDescent="0.25"/>
    <row r="3" spans="1:13" ht="14.25" customHeight="1" x14ac:dyDescent="0.25"/>
    <row r="4" spans="1:13" ht="14.25" customHeight="1" x14ac:dyDescent="0.25"/>
    <row r="5" spans="1:13" ht="14.25" customHeight="1" x14ac:dyDescent="0.25"/>
    <row r="6" spans="1:13" ht="14.25" customHeight="1" x14ac:dyDescent="0.25"/>
    <row r="7" spans="1:13" ht="14.25" customHeight="1" x14ac:dyDescent="0.25">
      <c r="A7" s="1"/>
      <c r="B7" s="1"/>
      <c r="C7" s="1"/>
      <c r="D7" s="1"/>
      <c r="E7" s="1"/>
      <c r="F7" s="1"/>
      <c r="G7" s="1"/>
      <c r="H7" s="1"/>
      <c r="I7" s="1"/>
      <c r="J7" s="1"/>
      <c r="K7" s="1"/>
      <c r="L7" s="1"/>
      <c r="M7" s="1"/>
    </row>
    <row r="8" spans="1:13" ht="14.25" customHeight="1" x14ac:dyDescent="0.25">
      <c r="A8" s="1"/>
      <c r="B8" s="2" t="s">
        <v>0</v>
      </c>
      <c r="C8" s="39"/>
      <c r="D8" s="41"/>
      <c r="E8" s="1"/>
      <c r="F8" s="1"/>
      <c r="G8" s="42" t="s">
        <v>1</v>
      </c>
      <c r="H8" s="43"/>
      <c r="I8" s="43"/>
      <c r="J8" s="43"/>
      <c r="K8" s="43"/>
      <c r="L8" s="44"/>
      <c r="M8" s="1"/>
    </row>
    <row r="9" spans="1:13" ht="14.25" customHeight="1" x14ac:dyDescent="0.25">
      <c r="A9" s="1"/>
      <c r="B9" s="3" t="s">
        <v>2</v>
      </c>
      <c r="C9" s="39"/>
      <c r="D9" s="41"/>
      <c r="E9" s="1"/>
      <c r="F9" s="1"/>
      <c r="G9" s="45"/>
      <c r="H9" s="46"/>
      <c r="I9" s="46"/>
      <c r="J9" s="46"/>
      <c r="K9" s="46"/>
      <c r="L9" s="47"/>
      <c r="M9" s="1"/>
    </row>
    <row r="10" spans="1:13" ht="14.25" customHeight="1" x14ac:dyDescent="0.25">
      <c r="A10" s="1"/>
      <c r="C10" s="39"/>
      <c r="D10" s="41"/>
      <c r="E10" s="1"/>
      <c r="F10" s="1"/>
      <c r="G10" s="45"/>
      <c r="H10" s="46"/>
      <c r="I10" s="46"/>
      <c r="J10" s="46"/>
      <c r="K10" s="46"/>
      <c r="L10" s="47"/>
      <c r="M10" s="1"/>
    </row>
    <row r="11" spans="1:13" s="27" customFormat="1" ht="15.75" customHeight="1" x14ac:dyDescent="0.25">
      <c r="A11" s="25"/>
      <c r="B11" s="51" t="s">
        <v>3</v>
      </c>
      <c r="C11" s="52"/>
      <c r="D11" s="53"/>
      <c r="E11" s="28">
        <v>500000</v>
      </c>
      <c r="F11" s="25"/>
      <c r="G11" s="45"/>
      <c r="H11" s="46"/>
      <c r="I11" s="46"/>
      <c r="J11" s="46"/>
      <c r="K11" s="46"/>
      <c r="L11" s="47"/>
      <c r="M11" s="25"/>
    </row>
    <row r="12" spans="1:13" ht="7.5" customHeight="1" x14ac:dyDescent="0.25">
      <c r="A12" s="1"/>
      <c r="B12" s="4"/>
      <c r="C12" s="4"/>
      <c r="D12" s="4"/>
      <c r="E12" s="5"/>
      <c r="F12" s="1"/>
      <c r="G12" s="45"/>
      <c r="H12" s="46"/>
      <c r="I12" s="46"/>
      <c r="J12" s="46"/>
      <c r="K12" s="46"/>
      <c r="L12" s="47"/>
      <c r="M12" s="1"/>
    </row>
    <row r="13" spans="1:13" ht="24" x14ac:dyDescent="0.25">
      <c r="A13" s="1"/>
      <c r="B13" s="6" t="s">
        <v>4</v>
      </c>
      <c r="C13" s="7" t="s">
        <v>5</v>
      </c>
      <c r="D13" s="7" t="s">
        <v>6</v>
      </c>
      <c r="E13" s="8"/>
      <c r="F13" s="1"/>
      <c r="G13" s="45"/>
      <c r="H13" s="46"/>
      <c r="I13" s="46"/>
      <c r="J13" s="46"/>
      <c r="K13" s="46"/>
      <c r="L13" s="47"/>
      <c r="M13" s="1"/>
    </row>
    <row r="14" spans="1:13" ht="18" customHeight="1" x14ac:dyDescent="0.25">
      <c r="A14" s="1"/>
      <c r="B14" s="9" t="s">
        <v>7</v>
      </c>
      <c r="C14" s="10">
        <v>2</v>
      </c>
      <c r="D14" s="10">
        <v>2</v>
      </c>
      <c r="E14" s="11"/>
      <c r="F14" s="1"/>
      <c r="G14" s="45"/>
      <c r="H14" s="46"/>
      <c r="I14" s="46"/>
      <c r="J14" s="46"/>
      <c r="K14" s="46"/>
      <c r="L14" s="47"/>
      <c r="M14" s="1"/>
    </row>
    <row r="15" spans="1:13" ht="27" customHeight="1" x14ac:dyDescent="0.25">
      <c r="A15" s="1"/>
      <c r="B15" s="9" t="s">
        <v>8</v>
      </c>
      <c r="C15" s="10">
        <v>2</v>
      </c>
      <c r="D15" s="10">
        <v>0.5</v>
      </c>
      <c r="E15" s="11"/>
      <c r="F15" s="1"/>
      <c r="G15" s="45"/>
      <c r="H15" s="46"/>
      <c r="I15" s="46"/>
      <c r="J15" s="46"/>
      <c r="K15" s="46"/>
      <c r="L15" s="47"/>
      <c r="M15" s="1"/>
    </row>
    <row r="16" spans="1:13" ht="30" customHeight="1" x14ac:dyDescent="0.25">
      <c r="A16" s="1"/>
      <c r="B16" s="9" t="s">
        <v>9</v>
      </c>
      <c r="C16" s="12">
        <v>50000</v>
      </c>
      <c r="D16" s="12">
        <v>50000</v>
      </c>
      <c r="E16" s="11"/>
      <c r="F16" s="1"/>
      <c r="G16" s="45"/>
      <c r="H16" s="46"/>
      <c r="I16" s="46"/>
      <c r="J16" s="46"/>
      <c r="K16" s="46"/>
      <c r="L16" s="47"/>
      <c r="M16" s="1"/>
    </row>
    <row r="17" spans="1:13" ht="19.5" customHeight="1" x14ac:dyDescent="0.25">
      <c r="A17" s="1"/>
      <c r="B17" s="13" t="s">
        <v>10</v>
      </c>
      <c r="C17" s="14">
        <f t="shared" ref="C17:D17" si="0">C14*C15*C16</f>
        <v>200000</v>
      </c>
      <c r="D17" s="14">
        <f t="shared" si="0"/>
        <v>50000</v>
      </c>
      <c r="E17" s="11"/>
      <c r="F17" s="1"/>
      <c r="G17" s="45"/>
      <c r="H17" s="46"/>
      <c r="I17" s="46"/>
      <c r="J17" s="46"/>
      <c r="K17" s="46"/>
      <c r="L17" s="47"/>
      <c r="M17" s="1"/>
    </row>
    <row r="18" spans="1:13" s="27" customFormat="1" ht="22.5" customHeight="1" x14ac:dyDescent="0.25">
      <c r="A18" s="25"/>
      <c r="B18" s="54" t="s">
        <v>11</v>
      </c>
      <c r="C18" s="52"/>
      <c r="D18" s="53"/>
      <c r="E18" s="26">
        <f>C17-D17</f>
        <v>150000</v>
      </c>
      <c r="F18" s="25"/>
      <c r="G18" s="45"/>
      <c r="H18" s="46"/>
      <c r="I18" s="46"/>
      <c r="J18" s="46"/>
      <c r="K18" s="46"/>
      <c r="L18" s="47"/>
      <c r="M18" s="25"/>
    </row>
    <row r="19" spans="1:13" ht="42" customHeight="1" x14ac:dyDescent="0.25">
      <c r="A19" s="1"/>
      <c r="B19" s="15"/>
      <c r="C19" s="16"/>
      <c r="D19" s="16"/>
      <c r="E19" s="11"/>
      <c r="F19" s="1"/>
      <c r="G19" s="48"/>
      <c r="H19" s="49"/>
      <c r="I19" s="49"/>
      <c r="J19" s="49"/>
      <c r="K19" s="49"/>
      <c r="L19" s="50"/>
      <c r="M19" s="1"/>
    </row>
    <row r="20" spans="1:13" s="30" customFormat="1" ht="60" customHeight="1" x14ac:dyDescent="0.25">
      <c r="A20" s="29"/>
      <c r="B20" s="33" t="s">
        <v>12</v>
      </c>
      <c r="C20" s="34"/>
      <c r="D20" s="35"/>
      <c r="E20" s="17">
        <v>100000</v>
      </c>
      <c r="F20" s="29"/>
      <c r="G20" s="42" t="s">
        <v>13</v>
      </c>
      <c r="H20" s="43"/>
      <c r="I20" s="43"/>
      <c r="J20" s="43"/>
      <c r="K20" s="43"/>
      <c r="L20" s="44"/>
      <c r="M20" s="29"/>
    </row>
    <row r="21" spans="1:13" ht="7.5" customHeight="1" x14ac:dyDescent="0.25">
      <c r="A21" s="1"/>
      <c r="B21" s="15"/>
      <c r="C21" s="16"/>
      <c r="D21" s="16"/>
      <c r="E21" s="11"/>
      <c r="F21" s="1"/>
      <c r="G21" s="45"/>
      <c r="H21" s="46"/>
      <c r="I21" s="46"/>
      <c r="J21" s="46"/>
      <c r="K21" s="46"/>
      <c r="L21" s="47"/>
      <c r="M21" s="1"/>
    </row>
    <row r="22" spans="1:13" s="27" customFormat="1" ht="15" customHeight="1" x14ac:dyDescent="0.25">
      <c r="A22" s="25"/>
      <c r="B22" s="36" t="s">
        <v>14</v>
      </c>
      <c r="C22" s="37"/>
      <c r="D22" s="38"/>
      <c r="E22" s="31">
        <f>SUM(E18:E20)</f>
        <v>250000</v>
      </c>
      <c r="F22" s="25"/>
      <c r="G22" s="45"/>
      <c r="H22" s="46"/>
      <c r="I22" s="46"/>
      <c r="J22" s="46"/>
      <c r="K22" s="46"/>
      <c r="L22" s="47"/>
      <c r="M22" s="25"/>
    </row>
    <row r="23" spans="1:13" ht="7.5" customHeight="1" x14ac:dyDescent="0.25">
      <c r="A23" s="1"/>
      <c r="B23" s="4"/>
      <c r="C23" s="4"/>
      <c r="D23" s="4"/>
      <c r="E23" s="5"/>
      <c r="F23" s="1"/>
      <c r="G23" s="45"/>
      <c r="H23" s="46"/>
      <c r="I23" s="46"/>
      <c r="J23" s="46"/>
      <c r="K23" s="46"/>
      <c r="L23" s="47"/>
      <c r="M23" s="1"/>
    </row>
    <row r="24" spans="1:13" s="27" customFormat="1" ht="15.75" customHeight="1" x14ac:dyDescent="0.25">
      <c r="A24" s="25"/>
      <c r="B24" s="36" t="s">
        <v>15</v>
      </c>
      <c r="C24" s="37"/>
      <c r="D24" s="38"/>
      <c r="E24" s="31" t="str">
        <f>INT(E11/(E22))&amp;" YR  "&amp;ROUND(((E11/(E22))-INT(E11/(E22)))*12,0)&amp;" MO"</f>
        <v>2 YR  0 MO</v>
      </c>
      <c r="F24" s="32" t="s">
        <v>16</v>
      </c>
      <c r="G24" s="55"/>
      <c r="H24" s="56"/>
      <c r="I24" s="56"/>
      <c r="J24" s="56"/>
      <c r="K24" s="56"/>
      <c r="L24" s="57"/>
      <c r="M24" s="25"/>
    </row>
    <row r="25" spans="1:13" ht="14.25" customHeight="1" x14ac:dyDescent="0.25">
      <c r="A25" s="1"/>
      <c r="B25" s="1"/>
      <c r="C25" s="1"/>
      <c r="D25" s="1"/>
      <c r="E25" s="1"/>
      <c r="F25" s="1"/>
      <c r="G25" s="1"/>
      <c r="H25" s="1"/>
      <c r="I25" s="1"/>
      <c r="J25" s="1"/>
      <c r="K25" s="1"/>
      <c r="L25" s="1"/>
      <c r="M25" s="1"/>
    </row>
    <row r="26" spans="1:13" ht="14.25" customHeight="1" x14ac:dyDescent="0.25">
      <c r="A26" s="1"/>
      <c r="B26" s="39"/>
      <c r="C26" s="40"/>
      <c r="D26" s="41"/>
      <c r="E26" s="20"/>
      <c r="F26" s="1"/>
      <c r="G26" s="1"/>
      <c r="H26" s="1"/>
      <c r="I26" s="1"/>
      <c r="J26" s="1"/>
      <c r="K26" s="1"/>
      <c r="L26" s="1"/>
      <c r="M26" s="1"/>
    </row>
    <row r="27" spans="1:13" ht="14.25" customHeight="1" x14ac:dyDescent="0.25"/>
    <row r="28" spans="1:13" ht="14.25" customHeight="1" x14ac:dyDescent="0.25"/>
    <row r="29" spans="1:13" ht="14.25" customHeight="1" x14ac:dyDescent="0.25"/>
    <row r="30" spans="1:13" ht="14.25" customHeight="1" x14ac:dyDescent="0.25"/>
    <row r="31" spans="1:13" ht="14.25" customHeight="1" x14ac:dyDescent="0.25"/>
    <row r="32" spans="1:13"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1">
    <mergeCell ref="B20:D20"/>
    <mergeCell ref="B22:D22"/>
    <mergeCell ref="B26:D26"/>
    <mergeCell ref="C8:D8"/>
    <mergeCell ref="G8:L19"/>
    <mergeCell ref="C9:D9"/>
    <mergeCell ref="C10:D10"/>
    <mergeCell ref="B11:D11"/>
    <mergeCell ref="B18:D18"/>
    <mergeCell ref="G20:L24"/>
    <mergeCell ref="B24:D24"/>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0"/>
  <sheetViews>
    <sheetView showGridLines="0" workbookViewId="0">
      <selection activeCell="Q19" sqref="Q19"/>
    </sheetView>
  </sheetViews>
  <sheetFormatPr defaultColWidth="14.42578125" defaultRowHeight="15" customHeight="1" x14ac:dyDescent="0.25"/>
  <cols>
    <col min="1" max="1" width="4.28515625" customWidth="1"/>
    <col min="2" max="2" width="14.42578125" customWidth="1"/>
    <col min="3" max="3" width="8.7109375" customWidth="1"/>
    <col min="4" max="4" width="9.28515625" customWidth="1"/>
    <col min="5" max="5" width="17.140625" customWidth="1"/>
    <col min="6" max="6" width="4.7109375" customWidth="1"/>
    <col min="7" max="26" width="8.7109375" customWidth="1"/>
  </cols>
  <sheetData>
    <row r="1" spans="1:13" ht="14.25" customHeight="1" x14ac:dyDescent="0.25"/>
    <row r="2" spans="1:13" ht="14.25" customHeight="1" x14ac:dyDescent="0.25"/>
    <row r="3" spans="1:13" ht="14.25" customHeight="1" x14ac:dyDescent="0.25"/>
    <row r="4" spans="1:13" ht="14.25" customHeight="1" x14ac:dyDescent="0.25"/>
    <row r="5" spans="1:13" ht="14.25" customHeight="1" x14ac:dyDescent="0.25"/>
    <row r="6" spans="1:13" ht="14.25" customHeight="1" x14ac:dyDescent="0.25"/>
    <row r="7" spans="1:13" ht="14.25" customHeight="1" x14ac:dyDescent="0.25">
      <c r="A7" s="1"/>
      <c r="B7" s="1"/>
      <c r="C7" s="1"/>
      <c r="D7" s="1"/>
      <c r="E7" s="1"/>
      <c r="F7" s="1"/>
      <c r="G7" s="1"/>
      <c r="H7" s="1"/>
      <c r="I7" s="1"/>
      <c r="J7" s="1"/>
      <c r="K7" s="1"/>
      <c r="L7" s="1"/>
      <c r="M7" s="1"/>
    </row>
    <row r="8" spans="1:13" ht="15" customHeight="1" x14ac:dyDescent="0.25">
      <c r="A8" s="1"/>
      <c r="B8" s="2" t="s">
        <v>0</v>
      </c>
      <c r="C8" s="39"/>
      <c r="D8" s="41"/>
      <c r="E8" s="1"/>
      <c r="F8" s="1"/>
      <c r="G8" s="42" t="s">
        <v>17</v>
      </c>
      <c r="H8" s="43"/>
      <c r="I8" s="43"/>
      <c r="J8" s="43"/>
      <c r="K8" s="43"/>
      <c r="L8" s="44"/>
      <c r="M8" s="1"/>
    </row>
    <row r="9" spans="1:13" ht="14.25" customHeight="1" x14ac:dyDescent="0.25">
      <c r="A9" s="1"/>
      <c r="B9" s="3" t="s">
        <v>2</v>
      </c>
      <c r="C9" s="39"/>
      <c r="D9" s="41"/>
      <c r="E9" s="1"/>
      <c r="F9" s="1"/>
      <c r="G9" s="45"/>
      <c r="H9" s="46"/>
      <c r="I9" s="46"/>
      <c r="J9" s="46"/>
      <c r="K9" s="46"/>
      <c r="L9" s="47"/>
      <c r="M9" s="1"/>
    </row>
    <row r="10" spans="1:13" ht="14.25" customHeight="1" x14ac:dyDescent="0.25">
      <c r="A10" s="1"/>
      <c r="C10" s="39"/>
      <c r="D10" s="41"/>
      <c r="E10" s="1"/>
      <c r="F10" s="1"/>
      <c r="G10" s="45"/>
      <c r="H10" s="46"/>
      <c r="I10" s="46"/>
      <c r="J10" s="46"/>
      <c r="K10" s="46"/>
      <c r="L10" s="47"/>
      <c r="M10" s="1"/>
    </row>
    <row r="11" spans="1:13" ht="14.25" customHeight="1" x14ac:dyDescent="0.25">
      <c r="A11" s="1"/>
      <c r="B11" s="63" t="s">
        <v>18</v>
      </c>
      <c r="C11" s="58"/>
      <c r="D11" s="59"/>
      <c r="E11" s="21">
        <v>2</v>
      </c>
      <c r="F11" s="1"/>
      <c r="G11" s="45"/>
      <c r="H11" s="46"/>
      <c r="I11" s="46"/>
      <c r="J11" s="46"/>
      <c r="K11" s="46"/>
      <c r="L11" s="47"/>
      <c r="M11" s="1"/>
    </row>
    <row r="12" spans="1:13" ht="7.5" customHeight="1" x14ac:dyDescent="0.25">
      <c r="A12" s="1"/>
      <c r="B12" s="4"/>
      <c r="C12" s="4"/>
      <c r="D12" s="4"/>
      <c r="E12" s="4"/>
      <c r="F12" s="1"/>
      <c r="G12" s="45"/>
      <c r="H12" s="46"/>
      <c r="I12" s="46"/>
      <c r="J12" s="46"/>
      <c r="K12" s="46"/>
      <c r="L12" s="47"/>
      <c r="M12" s="1"/>
    </row>
    <row r="13" spans="1:13" ht="24" x14ac:dyDescent="0.25">
      <c r="A13" s="1"/>
      <c r="B13" s="6" t="s">
        <v>4</v>
      </c>
      <c r="C13" s="7" t="s">
        <v>5</v>
      </c>
      <c r="D13" s="7" t="s">
        <v>6</v>
      </c>
      <c r="E13" s="22"/>
      <c r="F13" s="1"/>
      <c r="G13" s="45"/>
      <c r="H13" s="46"/>
      <c r="I13" s="46"/>
      <c r="J13" s="46"/>
      <c r="K13" s="46"/>
      <c r="L13" s="47"/>
      <c r="M13" s="1"/>
    </row>
    <row r="14" spans="1:13" ht="18" customHeight="1" x14ac:dyDescent="0.25">
      <c r="A14" s="1"/>
      <c r="B14" s="9" t="s">
        <v>7</v>
      </c>
      <c r="C14" s="10">
        <v>1</v>
      </c>
      <c r="D14" s="10">
        <v>1</v>
      </c>
      <c r="E14" s="23"/>
      <c r="F14" s="1"/>
      <c r="G14" s="45"/>
      <c r="H14" s="46"/>
      <c r="I14" s="46"/>
      <c r="J14" s="46"/>
      <c r="K14" s="46"/>
      <c r="L14" s="47"/>
      <c r="M14" s="1"/>
    </row>
    <row r="15" spans="1:13" ht="27" customHeight="1" x14ac:dyDescent="0.25">
      <c r="A15" s="1"/>
      <c r="B15" s="9" t="s">
        <v>8</v>
      </c>
      <c r="C15" s="10">
        <v>2</v>
      </c>
      <c r="D15" s="10">
        <v>1</v>
      </c>
      <c r="E15" s="23"/>
      <c r="F15" s="1"/>
      <c r="G15" s="45"/>
      <c r="H15" s="46"/>
      <c r="I15" s="46"/>
      <c r="J15" s="46"/>
      <c r="K15" s="46"/>
      <c r="L15" s="47"/>
      <c r="M15" s="1"/>
    </row>
    <row r="16" spans="1:13" ht="30" customHeight="1" x14ac:dyDescent="0.25">
      <c r="A16" s="1"/>
      <c r="B16" s="9" t="s">
        <v>9</v>
      </c>
      <c r="C16" s="12">
        <v>50000</v>
      </c>
      <c r="D16" s="12">
        <v>50000</v>
      </c>
      <c r="E16" s="23"/>
      <c r="F16" s="1"/>
      <c r="G16" s="45"/>
      <c r="H16" s="46"/>
      <c r="I16" s="46"/>
      <c r="J16" s="46"/>
      <c r="K16" s="46"/>
      <c r="L16" s="47"/>
      <c r="M16" s="1"/>
    </row>
    <row r="17" spans="1:13" x14ac:dyDescent="0.25">
      <c r="A17" s="1"/>
      <c r="B17" s="13" t="s">
        <v>10</v>
      </c>
      <c r="C17" s="14">
        <f t="shared" ref="C17:D17" si="0">C14*C15*C16</f>
        <v>100000</v>
      </c>
      <c r="D17" s="14">
        <f t="shared" si="0"/>
        <v>50000</v>
      </c>
      <c r="E17" s="23"/>
      <c r="F17" s="1"/>
      <c r="G17" s="45"/>
      <c r="H17" s="46"/>
      <c r="I17" s="46"/>
      <c r="J17" s="46"/>
      <c r="K17" s="46"/>
      <c r="L17" s="47"/>
      <c r="M17" s="1"/>
    </row>
    <row r="18" spans="1:13" s="27" customFormat="1" ht="26.25" customHeight="1" x14ac:dyDescent="0.25">
      <c r="A18" s="25"/>
      <c r="B18" s="54" t="s">
        <v>11</v>
      </c>
      <c r="C18" s="52"/>
      <c r="D18" s="53"/>
      <c r="E18" s="26">
        <f>C17-D17</f>
        <v>50000</v>
      </c>
      <c r="F18" s="25"/>
      <c r="G18" s="45"/>
      <c r="H18" s="46"/>
      <c r="I18" s="46"/>
      <c r="J18" s="46"/>
      <c r="K18" s="46"/>
      <c r="L18" s="47"/>
      <c r="M18" s="25"/>
    </row>
    <row r="19" spans="1:13" ht="7.5" customHeight="1" x14ac:dyDescent="0.25">
      <c r="A19" s="1"/>
      <c r="B19" s="15"/>
      <c r="C19" s="16"/>
      <c r="D19" s="16"/>
      <c r="E19" s="11"/>
      <c r="F19" s="1"/>
      <c r="G19" s="55"/>
      <c r="H19" s="56"/>
      <c r="I19" s="56"/>
      <c r="J19" s="56"/>
      <c r="K19" s="56"/>
      <c r="L19" s="57"/>
      <c r="M19" s="1"/>
    </row>
    <row r="20" spans="1:13" ht="45.75" customHeight="1" x14ac:dyDescent="0.25">
      <c r="A20" s="1"/>
      <c r="B20" s="33" t="s">
        <v>12</v>
      </c>
      <c r="C20" s="58"/>
      <c r="D20" s="59"/>
      <c r="E20" s="17">
        <v>100000</v>
      </c>
      <c r="F20" s="1"/>
      <c r="G20" s="42" t="s">
        <v>19</v>
      </c>
      <c r="H20" s="43"/>
      <c r="I20" s="43"/>
      <c r="J20" s="43"/>
      <c r="K20" s="43"/>
      <c r="L20" s="44"/>
      <c r="M20" s="1"/>
    </row>
    <row r="21" spans="1:13" ht="7.5" customHeight="1" x14ac:dyDescent="0.25">
      <c r="A21" s="1"/>
      <c r="B21" s="15"/>
      <c r="C21" s="16"/>
      <c r="D21" s="16"/>
      <c r="E21" s="11"/>
      <c r="F21" s="1"/>
      <c r="G21" s="45"/>
      <c r="H21" s="46"/>
      <c r="I21" s="46"/>
      <c r="J21" s="46"/>
      <c r="K21" s="46"/>
      <c r="L21" s="47"/>
      <c r="M21" s="1"/>
    </row>
    <row r="22" spans="1:13" ht="14.25" customHeight="1" x14ac:dyDescent="0.25">
      <c r="A22" s="1"/>
      <c r="B22" s="60" t="s">
        <v>14</v>
      </c>
      <c r="C22" s="61"/>
      <c r="D22" s="62"/>
      <c r="E22" s="18">
        <f>SUM(E18:E20)</f>
        <v>150000</v>
      </c>
      <c r="F22" s="1"/>
      <c r="G22" s="45"/>
      <c r="H22" s="46"/>
      <c r="I22" s="46"/>
      <c r="J22" s="46"/>
      <c r="K22" s="46"/>
      <c r="L22" s="47"/>
      <c r="M22" s="1"/>
    </row>
    <row r="23" spans="1:13" ht="7.5" customHeight="1" x14ac:dyDescent="0.25">
      <c r="A23" s="1"/>
      <c r="B23" s="16"/>
      <c r="C23" s="16"/>
      <c r="D23" s="16"/>
      <c r="E23" s="24"/>
      <c r="F23" s="1"/>
      <c r="G23" s="45"/>
      <c r="H23" s="46"/>
      <c r="I23" s="46"/>
      <c r="J23" s="46"/>
      <c r="K23" s="46"/>
      <c r="L23" s="47"/>
      <c r="M23" s="1"/>
    </row>
    <row r="24" spans="1:13" ht="14.25" customHeight="1" x14ac:dyDescent="0.25">
      <c r="A24" s="1"/>
      <c r="B24" s="60" t="s">
        <v>20</v>
      </c>
      <c r="C24" s="61"/>
      <c r="D24" s="62"/>
      <c r="E24" s="18">
        <f>E22*E11</f>
        <v>300000</v>
      </c>
      <c r="F24" s="19" t="s">
        <v>16</v>
      </c>
      <c r="G24" s="55"/>
      <c r="H24" s="56"/>
      <c r="I24" s="56"/>
      <c r="J24" s="56"/>
      <c r="K24" s="56"/>
      <c r="L24" s="57"/>
      <c r="M24" s="1"/>
    </row>
    <row r="25" spans="1:13" ht="14.25" customHeight="1" x14ac:dyDescent="0.25">
      <c r="A25" s="1"/>
      <c r="B25" s="1"/>
      <c r="C25" s="1"/>
      <c r="D25" s="1"/>
      <c r="E25" s="1"/>
      <c r="F25" s="1"/>
      <c r="G25" s="1"/>
      <c r="H25" s="1"/>
      <c r="I25" s="1"/>
      <c r="J25" s="1"/>
      <c r="K25" s="1"/>
      <c r="L25" s="1"/>
      <c r="M25" s="1"/>
    </row>
    <row r="26" spans="1:13" ht="14.25" customHeight="1" x14ac:dyDescent="0.25">
      <c r="A26" s="1"/>
      <c r="B26" s="1"/>
      <c r="C26" s="1"/>
      <c r="D26" s="1"/>
      <c r="E26" s="1"/>
      <c r="F26" s="1"/>
      <c r="G26" s="1"/>
      <c r="H26" s="1"/>
      <c r="I26" s="1"/>
      <c r="J26" s="1"/>
      <c r="K26" s="1"/>
      <c r="L26" s="1"/>
      <c r="M26" s="1"/>
    </row>
    <row r="27" spans="1:13" ht="14.25" customHeight="1" x14ac:dyDescent="0.25"/>
    <row r="28" spans="1:13" ht="14.25" customHeight="1" x14ac:dyDescent="0.25"/>
    <row r="29" spans="1:13" ht="14.25" customHeight="1" x14ac:dyDescent="0.25"/>
    <row r="30" spans="1:13" ht="14.25" customHeight="1" x14ac:dyDescent="0.25"/>
    <row r="31" spans="1:13" ht="14.25" customHeight="1" x14ac:dyDescent="0.25"/>
    <row r="32" spans="1:13"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0">
    <mergeCell ref="B20:D20"/>
    <mergeCell ref="B22:D22"/>
    <mergeCell ref="C8:D8"/>
    <mergeCell ref="G8:L19"/>
    <mergeCell ref="C9:D9"/>
    <mergeCell ref="C10:D10"/>
    <mergeCell ref="B11:D11"/>
    <mergeCell ref="B18:D18"/>
    <mergeCell ref="G20:L24"/>
    <mergeCell ref="B24:D24"/>
  </mergeCell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Standard ROI</vt:lpstr>
      <vt:lpstr>Reverse ROI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Moseman</dc:creator>
  <cp:lastModifiedBy>Mithilesh Prajapati</cp:lastModifiedBy>
  <dcterms:created xsi:type="dcterms:W3CDTF">2015-02-04T19:49:59Z</dcterms:created>
  <dcterms:modified xsi:type="dcterms:W3CDTF">2023-08-09T09:11:15Z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0x010100F9E5A79811770847A7310FA8B440CC1B</vt:lpwstr>
  </property>
  <property fmtid="{D5CDD505-2E9C-101B-9397-08002B2CF9AE}" pid="3" name="MediaServiceImageTags">
    <vt:lpwstr/>
  </property>
</Properties>
</file>